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C14"/>
  <c r="E3"/>
  <c r="E24" s="1"/>
  <c r="D3"/>
  <c r="D24" s="1"/>
  <c r="C3"/>
  <c r="C24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<sst xmlns="http://schemas.openxmlformats.org/spreadsheetml/2006/main" count="27" uniqueCount="26">
  <si>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</si>
  <si>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</si>
  <si>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</si>
  <si>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</si>
  <si>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</si>
  <si>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</si>
  <si>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</si>
  <si>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</si>
  <si>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</si>
  <si>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</si>
  <si>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</si>
  <si>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</si>
  <si>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</si>
  <si>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</si>
  <si>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</si>
  <si>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</si>
  <si>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</si>
  <si>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</si>
  <si>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</si>
  <si>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</si>
  <si>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</si>
  <si>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</si>
  <si>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</si>
  <si>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</si>
  <si>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</si>
  <si>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MOROLEON GTO.
Flujo de Fondos
DEL 1 DE ENERO AL 31 DE DICIEMBRE DEL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</si>
</sst>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>
      <selection activeCell="C3" sqref="C3:E24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193914776.41</v>
      </c>
      <c r="D3" s="3">
        <f t="shared" ref="D3:E3" si="0">SUM(D4:D13)</f>
        <v>309876411.88999999</v>
      </c>
      <c r="E3" s="4">
        <f t="shared" si="0"/>
        <v>309876411.88999999</v>
      </c>
    </row>
    <row r="4" spans="1:5">
      <c r="A4" s="5"/>
      <c r="B4" s="14" t="s">
        <v>1</v>
      </c>
      <c r="C4" s="6">
        <v>24966102.75</v>
      </c>
      <c r="D4" s="6">
        <v>24773800.489999998</v>
      </c>
      <c r="E4" s="7">
        <v>24773800.489999998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750000</v>
      </c>
      <c r="D6" s="6">
        <v>1866954.01</v>
      </c>
      <c r="E6" s="7">
        <v>1866954.01</v>
      </c>
    </row>
    <row r="7" spans="1:5">
      <c r="A7" s="5"/>
      <c r="B7" s="14" t="s">
        <v>4</v>
      </c>
      <c r="C7" s="6">
        <v>7861755.29</v>
      </c>
      <c r="D7" s="6">
        <v>13935765.039999999</v>
      </c>
      <c r="E7" s="7">
        <v>13935765.039999999</v>
      </c>
    </row>
    <row r="8" spans="1:5">
      <c r="A8" s="5"/>
      <c r="B8" s="14" t="s">
        <v>5</v>
      </c>
      <c r="C8" s="6">
        <v>10946434.640000001</v>
      </c>
      <c r="D8" s="6">
        <v>12914052.82</v>
      </c>
      <c r="E8" s="7">
        <v>12914052.82</v>
      </c>
    </row>
    <row r="9" spans="1:5">
      <c r="A9" s="5"/>
      <c r="B9" s="14" t="s">
        <v>6</v>
      </c>
      <c r="C9" s="6">
        <v>1987968.26</v>
      </c>
      <c r="D9" s="6">
        <v>1554503.2</v>
      </c>
      <c r="E9" s="7">
        <v>1554503.2</v>
      </c>
    </row>
    <row r="10" spans="1:5">
      <c r="A10" s="5"/>
      <c r="B10" s="14" t="s">
        <v>7</v>
      </c>
      <c r="C10" s="6">
        <v>17440</v>
      </c>
      <c r="D10" s="6">
        <v>0</v>
      </c>
      <c r="E10" s="7">
        <v>0</v>
      </c>
    </row>
    <row r="11" spans="1:5">
      <c r="A11" s="5"/>
      <c r="B11" s="14" t="s">
        <v>8</v>
      </c>
      <c r="C11" s="6">
        <v>147385075.47</v>
      </c>
      <c r="D11" s="6">
        <v>199379362.13</v>
      </c>
      <c r="E11" s="7">
        <v>199379362.13</v>
      </c>
    </row>
    <row r="12" spans="1: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>
      <c r="A13" s="8"/>
      <c r="B13" s="14" t="s">
        <v>10</v>
      </c>
      <c r="C13" s="6">
        <v>0</v>
      </c>
      <c r="D13" s="6">
        <v>55451974.200000003</v>
      </c>
      <c r="E13" s="7">
        <v>55451974.200000003</v>
      </c>
    </row>
    <row r="14" spans="1:5">
      <c r="A14" s="18" t="s">
        <v>11</v>
      </c>
      <c r="B14" s="2"/>
      <c r="C14" s="9">
        <f>SUM(C15:C23)</f>
        <v>193914776.41</v>
      </c>
      <c r="D14" s="9">
        <f t="shared" ref="D14:E14" si="1">SUM(D15:D23)</f>
        <v>286573867.79000002</v>
      </c>
      <c r="E14" s="10">
        <f t="shared" si="1"/>
        <v>264203566.83000004</v>
      </c>
    </row>
    <row r="15" spans="1:5">
      <c r="A15" s="5"/>
      <c r="B15" s="14" t="s">
        <v>12</v>
      </c>
      <c r="C15" s="6">
        <v>110443839.37</v>
      </c>
      <c r="D15" s="6">
        <v>105164738.73999999</v>
      </c>
      <c r="E15" s="7">
        <v>104135077.79000001</v>
      </c>
    </row>
    <row r="16" spans="1:5">
      <c r="A16" s="5"/>
      <c r="B16" s="14" t="s">
        <v>13</v>
      </c>
      <c r="C16" s="6">
        <v>13759402.59</v>
      </c>
      <c r="D16" s="6">
        <v>20005848.719999999</v>
      </c>
      <c r="E16" s="7">
        <v>19938869.920000002</v>
      </c>
    </row>
    <row r="17" spans="1:5">
      <c r="A17" s="5"/>
      <c r="B17" s="14" t="s">
        <v>14</v>
      </c>
      <c r="C17" s="6">
        <v>14689647.199999999</v>
      </c>
      <c r="D17" s="6">
        <v>25038214.609999999</v>
      </c>
      <c r="E17" s="7">
        <v>23654423.120000001</v>
      </c>
    </row>
    <row r="18" spans="1:5">
      <c r="A18" s="5"/>
      <c r="B18" s="14" t="s">
        <v>9</v>
      </c>
      <c r="C18" s="6">
        <v>19591010.760000002</v>
      </c>
      <c r="D18" s="6">
        <v>37895602.710000001</v>
      </c>
      <c r="E18" s="7">
        <v>29985766.710000001</v>
      </c>
    </row>
    <row r="19" spans="1:5">
      <c r="A19" s="5"/>
      <c r="B19" s="14" t="s">
        <v>15</v>
      </c>
      <c r="C19" s="6">
        <v>116620.96</v>
      </c>
      <c r="D19" s="6">
        <v>7619944.1699999999</v>
      </c>
      <c r="E19" s="7">
        <v>7573954.1500000004</v>
      </c>
    </row>
    <row r="20" spans="1:5">
      <c r="A20" s="5"/>
      <c r="B20" s="14" t="s">
        <v>16</v>
      </c>
      <c r="C20" s="6">
        <v>6223234.5999999996</v>
      </c>
      <c r="D20" s="6">
        <v>88043857.900000006</v>
      </c>
      <c r="E20" s="7">
        <v>77495637.459999993</v>
      </c>
    </row>
    <row r="21" spans="1:5">
      <c r="A21" s="5"/>
      <c r="B21" s="14" t="s">
        <v>17</v>
      </c>
      <c r="C21" s="6">
        <v>105463.93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28985557</v>
      </c>
      <c r="D22" s="6">
        <v>2805660.94</v>
      </c>
      <c r="E22" s="7">
        <v>1419837.68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23302544.099999964</v>
      </c>
      <c r="E24" s="13">
        <f>E3-E14</f>
        <v>45672845.059999943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2019-02-28T16:55:09Z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